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Юнит-экономика Oz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<sst xmlns="http://schemas.openxmlformats.org/spreadsheetml/2006/main" uniqueCount="28">
  <si>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Юнит-экономика Ozon: таблица на весь ассортимент</t>
  </si>
  <si>
    <t>Гетселлер · getseller.ru · выгрузка от 12.08.2026</t>
  </si>
  <si>
    <t>Первая строка заполнена вашим расчётом из калькулятора. Добавляйте товары ниже: формулы уже протянуты.</t>
  </si>
  <si>
    <t>Подбор цены под нужную маржу делает онлайн-калькулятор getseller.ru/calculator/ozon, а по всему каталогу автоматически - репрайсер Гетселлер.</t>
  </si>
  <si>
    <t>Налог в колонке Q - процент от цены продажи (УСН «доходы»: 6). Для УСН «доходы минус расходы» поставьте 0 и считайте налог от прибыли отдельно.</t>
  </si>
  <si>
    <t>Товар</t>
  </si>
  <si>
    <t>Закупка, ₽</t>
  </si>
  <si>
    <t>Упаковка, ₽</t>
  </si>
  <si>
    <t>Цена, ₽</t>
  </si>
  <si>
    <t>Скидка, %</t>
  </si>
  <si>
    <t>Комиссия, %</t>
  </si>
  <si>
    <t>Миля, %</t>
  </si>
  <si>
    <t>Миля мин, ₽</t>
  </si>
  <si>
    <t>Миля макс, ₽</t>
  </si>
  <si>
    <t>Логистика, ₽</t>
  </si>
  <si>
    <t>Обработка, ₽</t>
  </si>
  <si>
    <t>Эквайринг, %</t>
  </si>
  <si>
    <t>Выкуп, %</t>
  </si>
  <si>
    <t>Невыкуп, ₽</t>
  </si>
  <si>
    <t>Реклама, %</t>
  </si>
  <si>
    <t>Хранение, ₽</t>
  </si>
  <si>
    <t>Налог, %</t>
  </si>
  <si>
    <t>Платит покупатель, ₽</t>
  </si>
  <si>
    <t>Удержания и расходы, ₽</t>
  </si>
  <si>
    <t>Прибыль, ₽</t>
  </si>
  <si>
    <t>Маржа, %</t>
  </si>
  <si>
    <t>Наценка, %</t>
  </si>
  <si>
    <t>Пример: типовой товар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</si>
</sst>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2563EB"/>
      <name val="Calibri"/>
    </font>
    <font>
      <b val="0"/>
      <i val="0"/>
      <strike val="0"/>
      <u val="none"/>
      <sz val="9"/>
      <color rgb="FF64748B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2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1">
      <alignment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58"/>
  <sheetViews>
    <sheetView tabSelected="1" workbookViewId="0" showGridLines="true" showRowColHeaders="1">
      <pane ySplit="7" topLeftCell="A8" activePane="bottomLeft" state="frozen"/>
      <selection pane="bottomLeft" activeCell="B8" sqref="B8:V58"/>
    </sheetView>
  </sheetViews>
  <sheetFormatPr defaultRowHeight="14.4" outlineLevelRow="0" outlineLevelCol="0"/>
  <cols>
    <col min="1" max="1" width="24" customWidth="true" style="0"/>
    <col min="2" max="2" width="10" customWidth="true" style="0"/>
    <col min="3" max="3" width="10" customWidth="true" style="0"/>
    <col min="4" max="4" width="11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4" customWidth="true" style="0"/>
    <col min="19" max="19" width="15" customWidth="true" style="0"/>
    <col min="20" max="20" width="12" customWidth="true" style="0"/>
    <col min="21" max="21" width="10" customWidth="true" style="0"/>
    <col min="22" max="22" width="11" customWidth="true" style="0"/>
  </cols>
  <sheetData>
    <row r="1" spans="1:22">
      <c r="A1" s="1" t="s">
        <v>0</v>
      </c>
    </row>
    <row r="2" spans="1:22">
      <c r="A2" s="2" t="s">
        <v>1</v>
      </c>
    </row>
    <row r="3" spans="1:22">
      <c r="A3" s="2" t="s">
        <v>2</v>
      </c>
    </row>
    <row r="4" spans="1:22">
      <c r="A4" s="2" t="s">
        <v>3</v>
      </c>
    </row>
    <row r="5" spans="1:22">
      <c r="A5" s="2" t="s">
        <v>4</v>
      </c>
    </row>
    <row r="7" spans="1:22" customHeight="1" ht="28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3" t="s">
        <v>20</v>
      </c>
      <c r="Q7" s="3" t="s">
        <v>21</v>
      </c>
      <c r="R7" s="3" t="s">
        <v>22</v>
      </c>
      <c r="S7" s="3" t="s">
        <v>23</v>
      </c>
      <c r="T7" s="3" t="s">
        <v>24</v>
      </c>
      <c r="U7" s="3" t="s">
        <v>25</v>
      </c>
      <c r="V7" s="3" t="s">
        <v>26</v>
      </c>
    </row>
    <row r="8" spans="1:22">
      <c r="A8" t="s">
        <v>27</v>
      </c>
      <c r="B8" s="4">
        <v>800.0</v>
      </c>
      <c r="C8" s="4">
        <v>30.0</v>
      </c>
      <c r="D8" s="4">
        <v>2013.3</v>
      </c>
      <c r="E8" s="4">
        <v>0.0</v>
      </c>
      <c r="F8" s="4">
        <v>15.0</v>
      </c>
      <c r="G8" s="4">
        <v>5.5</v>
      </c>
      <c r="H8" s="4">
        <v>20.0</v>
      </c>
      <c r="I8" s="4">
        <v>500.0</v>
      </c>
      <c r="J8" s="4">
        <v>100.0</v>
      </c>
      <c r="K8" s="4">
        <v>20.0</v>
      </c>
      <c r="L8" s="4">
        <v>1.0</v>
      </c>
      <c r="M8" s="4">
        <v>95.0</v>
      </c>
      <c r="N8" s="4">
        <v>120.0</v>
      </c>
      <c r="O8" s="4">
        <v>5.0</v>
      </c>
      <c r="P8" s="4">
        <v>0.0</v>
      </c>
      <c r="Q8" s="4">
        <v>6</v>
      </c>
      <c r="R8" s="5">
        <f>IF(D8="","",ROUND(D8*(1-E8/100),2))</f>
        <v>2013.3</v>
      </c>
      <c r="S8" s="5">
        <f>IF(D8="","",ROUND(R8*F8/100+MIN(MAX(R8*G8/100,H8),IF(I8&gt;0,I8,999999))+J8+K8+R8*L8/100+(100/IF(M8&gt;0,M8,100)-1)*N8+R8*O8/100+P8+R8*Q8/100,2))</f>
        <v>780.64</v>
      </c>
      <c r="T8" s="5">
        <f>IF(D8="","",ROUND(R8-B8-C8-S8,2))</f>
        <v>402.66</v>
      </c>
      <c r="U8" s="5">
        <f>IF(OR(D8="",R8=0),"",ROUND(T8/R8*100,1))</f>
        <v>20</v>
      </c>
      <c r="V8" s="5">
        <f>IF(OR(D8="",B8+C8=0),"",ROUND(T8/(B8+C8)*100,1))</f>
        <v>48.5</v>
      </c>
    </row>
    <row r="9" spans="1:22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5" t="str">
        <f>IF(D9="","",ROUND(D9*(1-E9/100),2))</f>
        <v/>
      </c>
      <c r="S9" s="5" t="str">
        <f>IF(D9="","",ROUND(R9*F9/100+MIN(MAX(R9*G9/100,H9),IF(I9&gt;0,I9,999999))+J9+K9+R9*L9/100+(100/IF(M9&gt;0,M9,100)-1)*N9+R9*O9/100+P9+R9*Q9/100,2))</f>
        <v/>
      </c>
      <c r="T9" s="5" t="str">
        <f>IF(D9="","",ROUND(R9-B9-C9-S9,2))</f>
        <v/>
      </c>
      <c r="U9" s="5" t="str">
        <f>IF(OR(D9="",R9=0),"",ROUND(T9/R9*100,1))</f>
        <v/>
      </c>
      <c r="V9" s="5" t="str">
        <f>IF(OR(D9="",B9+C9=0),"",ROUND(T9/(B9+C9)*100,1))</f>
        <v/>
      </c>
    </row>
    <row r="10" spans="1:22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5" t="str">
        <f>IF(D10="","",ROUND(D10*(1-E10/100),2))</f>
        <v/>
      </c>
      <c r="S10" s="5" t="str">
        <f>IF(D10="","",ROUND(R10*F10/100+MIN(MAX(R10*G10/100,H10),IF(I10&gt;0,I10,999999))+J10+K10+R10*L10/100+(100/IF(M10&gt;0,M10,100)-1)*N10+R10*O10/100+P10+R10*Q10/100,2))</f>
        <v/>
      </c>
      <c r="T10" s="5" t="str">
        <f>IF(D10="","",ROUND(R10-B10-C10-S10,2))</f>
        <v/>
      </c>
      <c r="U10" s="5" t="str">
        <f>IF(OR(D10="",R10=0),"",ROUND(T10/R10*100,1))</f>
        <v/>
      </c>
      <c r="V10" s="5" t="str">
        <f>IF(OR(D10="",B10+C10=0),"",ROUND(T10/(B10+C10)*100,1))</f>
        <v/>
      </c>
    </row>
    <row r="11" spans="1:22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5" t="str">
        <f>IF(D11="","",ROUND(D11*(1-E11/100),2))</f>
        <v/>
      </c>
      <c r="S11" s="5" t="str">
        <f>IF(D11="","",ROUND(R11*F11/100+MIN(MAX(R11*G11/100,H11),IF(I11&gt;0,I11,999999))+J11+K11+R11*L11/100+(100/IF(M11&gt;0,M11,100)-1)*N11+R11*O11/100+P11+R11*Q11/100,2))</f>
        <v/>
      </c>
      <c r="T11" s="5" t="str">
        <f>IF(D11="","",ROUND(R11-B11-C11-S11,2))</f>
        <v/>
      </c>
      <c r="U11" s="5" t="str">
        <f>IF(OR(D11="",R11=0),"",ROUND(T11/R11*100,1))</f>
        <v/>
      </c>
      <c r="V11" s="5" t="str">
        <f>IF(OR(D11="",B11+C11=0),"",ROUND(T11/(B11+C11)*100,1))</f>
        <v/>
      </c>
    </row>
    <row r="12" spans="1:22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5" t="str">
        <f>IF(D12="","",ROUND(D12*(1-E12/100),2))</f>
        <v/>
      </c>
      <c r="S12" s="5" t="str">
        <f>IF(D12="","",ROUND(R12*F12/100+MIN(MAX(R12*G12/100,H12),IF(I12&gt;0,I12,999999))+J12+K12+R12*L12/100+(100/IF(M12&gt;0,M12,100)-1)*N12+R12*O12/100+P12+R12*Q12/100,2))</f>
        <v/>
      </c>
      <c r="T12" s="5" t="str">
        <f>IF(D12="","",ROUND(R12-B12-C12-S12,2))</f>
        <v/>
      </c>
      <c r="U12" s="5" t="str">
        <f>IF(OR(D12="",R12=0),"",ROUND(T12/R12*100,1))</f>
        <v/>
      </c>
      <c r="V12" s="5" t="str">
        <f>IF(OR(D12="",B12+C12=0),"",ROUND(T12/(B12+C12)*100,1))</f>
        <v/>
      </c>
    </row>
    <row r="13" spans="1:2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5" t="str">
        <f>IF(D13="","",ROUND(D13*(1-E13/100),2))</f>
        <v/>
      </c>
      <c r="S13" s="5" t="str">
        <f>IF(D13="","",ROUND(R13*F13/100+MIN(MAX(R13*G13/100,H13),IF(I13&gt;0,I13,999999))+J13+K13+R13*L13/100+(100/IF(M13&gt;0,M13,100)-1)*N13+R13*O13/100+P13+R13*Q13/100,2))</f>
        <v/>
      </c>
      <c r="T13" s="5" t="str">
        <f>IF(D13="","",ROUND(R13-B13-C13-S13,2))</f>
        <v/>
      </c>
      <c r="U13" s="5" t="str">
        <f>IF(OR(D13="",R13=0),"",ROUND(T13/R13*100,1))</f>
        <v/>
      </c>
      <c r="V13" s="5" t="str">
        <f>IF(OR(D13="",B13+C13=0),"",ROUND(T13/(B13+C13)*100,1))</f>
        <v/>
      </c>
    </row>
    <row r="14" spans="1:22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5" t="str">
        <f>IF(D14="","",ROUND(D14*(1-E14/100),2))</f>
        <v/>
      </c>
      <c r="S14" s="5" t="str">
        <f>IF(D14="","",ROUND(R14*F14/100+MIN(MAX(R14*G14/100,H14),IF(I14&gt;0,I14,999999))+J14+K14+R14*L14/100+(100/IF(M14&gt;0,M14,100)-1)*N14+R14*O14/100+P14+R14*Q14/100,2))</f>
        <v/>
      </c>
      <c r="T14" s="5" t="str">
        <f>IF(D14="","",ROUND(R14-B14-C14-S14,2))</f>
        <v/>
      </c>
      <c r="U14" s="5" t="str">
        <f>IF(OR(D14="",R14=0),"",ROUND(T14/R14*100,1))</f>
        <v/>
      </c>
      <c r="V14" s="5" t="str">
        <f>IF(OR(D14="",B14+C14=0),"",ROUND(T14/(B14+C14)*100,1))</f>
        <v/>
      </c>
    </row>
    <row r="15" spans="1:22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5" t="str">
        <f>IF(D15="","",ROUND(D15*(1-E15/100),2))</f>
        <v/>
      </c>
      <c r="S15" s="5" t="str">
        <f>IF(D15="","",ROUND(R15*F15/100+MIN(MAX(R15*G15/100,H15),IF(I15&gt;0,I15,999999))+J15+K15+R15*L15/100+(100/IF(M15&gt;0,M15,100)-1)*N15+R15*O15/100+P15+R15*Q15/100,2))</f>
        <v/>
      </c>
      <c r="T15" s="5" t="str">
        <f>IF(D15="","",ROUND(R15-B15-C15-S15,2))</f>
        <v/>
      </c>
      <c r="U15" s="5" t="str">
        <f>IF(OR(D15="",R15=0),"",ROUND(T15/R15*100,1))</f>
        <v/>
      </c>
      <c r="V15" s="5" t="str">
        <f>IF(OR(D15="",B15+C15=0),"",ROUND(T15/(B15+C15)*100,1))</f>
        <v/>
      </c>
    </row>
    <row r="16" spans="1:22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5" t="str">
        <f>IF(D16="","",ROUND(D16*(1-E16/100),2))</f>
        <v/>
      </c>
      <c r="S16" s="5" t="str">
        <f>IF(D16="","",ROUND(R16*F16/100+MIN(MAX(R16*G16/100,H16),IF(I16&gt;0,I16,999999))+J16+K16+R16*L16/100+(100/IF(M16&gt;0,M16,100)-1)*N16+R16*O16/100+P16+R16*Q16/100,2))</f>
        <v/>
      </c>
      <c r="T16" s="5" t="str">
        <f>IF(D16="","",ROUND(R16-B16-C16-S16,2))</f>
        <v/>
      </c>
      <c r="U16" s="5" t="str">
        <f>IF(OR(D16="",R16=0),"",ROUND(T16/R16*100,1))</f>
        <v/>
      </c>
      <c r="V16" s="5" t="str">
        <f>IF(OR(D16="",B16+C16=0),"",ROUND(T16/(B16+C16)*100,1))</f>
        <v/>
      </c>
    </row>
    <row r="17" spans="1:2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5" t="str">
        <f>IF(D17="","",ROUND(D17*(1-E17/100),2))</f>
        <v/>
      </c>
      <c r="S17" s="5" t="str">
        <f>IF(D17="","",ROUND(R17*F17/100+MIN(MAX(R17*G17/100,H17),IF(I17&gt;0,I17,999999))+J17+K17+R17*L17/100+(100/IF(M17&gt;0,M17,100)-1)*N17+R17*O17/100+P17+R17*Q17/100,2))</f>
        <v/>
      </c>
      <c r="T17" s="5" t="str">
        <f>IF(D17="","",ROUND(R17-B17-C17-S17,2))</f>
        <v/>
      </c>
      <c r="U17" s="5" t="str">
        <f>IF(OR(D17="",R17=0),"",ROUND(T17/R17*100,1))</f>
        <v/>
      </c>
      <c r="V17" s="5" t="str">
        <f>IF(OR(D17="",B17+C17=0),"",ROUND(T17/(B17+C17)*100,1))</f>
        <v/>
      </c>
    </row>
    <row r="18" spans="1:2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5" t="str">
        <f>IF(D18="","",ROUND(D18*(1-E18/100),2))</f>
        <v/>
      </c>
      <c r="S18" s="5" t="str">
        <f>IF(D18="","",ROUND(R18*F18/100+MIN(MAX(R18*G18/100,H18),IF(I18&gt;0,I18,999999))+J18+K18+R18*L18/100+(100/IF(M18&gt;0,M18,100)-1)*N18+R18*O18/100+P18+R18*Q18/100,2))</f>
        <v/>
      </c>
      <c r="T18" s="5" t="str">
        <f>IF(D18="","",ROUND(R18-B18-C18-S18,2))</f>
        <v/>
      </c>
      <c r="U18" s="5" t="str">
        <f>IF(OR(D18="",R18=0),"",ROUND(T18/R18*100,1))</f>
        <v/>
      </c>
      <c r="V18" s="5" t="str">
        <f>IF(OR(D18="",B18+C18=0),"",ROUND(T18/(B18+C18)*100,1))</f>
        <v/>
      </c>
    </row>
    <row r="19" spans="1:22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5" t="str">
        <f>IF(D19="","",ROUND(D19*(1-E19/100),2))</f>
        <v/>
      </c>
      <c r="S19" s="5" t="str">
        <f>IF(D19="","",ROUND(R19*F19/100+MIN(MAX(R19*G19/100,H19),IF(I19&gt;0,I19,999999))+J19+K19+R19*L19/100+(100/IF(M19&gt;0,M19,100)-1)*N19+R19*O19/100+P19+R19*Q19/100,2))</f>
        <v/>
      </c>
      <c r="T19" s="5" t="str">
        <f>IF(D19="","",ROUND(R19-B19-C19-S19,2))</f>
        <v/>
      </c>
      <c r="U19" s="5" t="str">
        <f>IF(OR(D19="",R19=0),"",ROUND(T19/R19*100,1))</f>
        <v/>
      </c>
      <c r="V19" s="5" t="str">
        <f>IF(OR(D19="",B19+C19=0),"",ROUND(T19/(B19+C19)*100,1))</f>
        <v/>
      </c>
    </row>
    <row r="20" spans="1:2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5" t="str">
        <f>IF(D20="","",ROUND(D20*(1-E20/100),2))</f>
        <v/>
      </c>
      <c r="S20" s="5" t="str">
        <f>IF(D20="","",ROUND(R20*F20/100+MIN(MAX(R20*G20/100,H20),IF(I20&gt;0,I20,999999))+J20+K20+R20*L20/100+(100/IF(M20&gt;0,M20,100)-1)*N20+R20*O20/100+P20+R20*Q20/100,2))</f>
        <v/>
      </c>
      <c r="T20" s="5" t="str">
        <f>IF(D20="","",ROUND(R20-B20-C20-S20,2))</f>
        <v/>
      </c>
      <c r="U20" s="5" t="str">
        <f>IF(OR(D20="",R20=0),"",ROUND(T20/R20*100,1))</f>
        <v/>
      </c>
      <c r="V20" s="5" t="str">
        <f>IF(OR(D20="",B20+C20=0),"",ROUND(T20/(B20+C20)*100,1))</f>
        <v/>
      </c>
    </row>
    <row r="21" spans="1:2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5" t="str">
        <f>IF(D21="","",ROUND(D21*(1-E21/100),2))</f>
        <v/>
      </c>
      <c r="S21" s="5" t="str">
        <f>IF(D21="","",ROUND(R21*F21/100+MIN(MAX(R21*G21/100,H21),IF(I21&gt;0,I21,999999))+J21+K21+R21*L21/100+(100/IF(M21&gt;0,M21,100)-1)*N21+R21*O21/100+P21+R21*Q21/100,2))</f>
        <v/>
      </c>
      <c r="T21" s="5" t="str">
        <f>IF(D21="","",ROUND(R21-B21-C21-S21,2))</f>
        <v/>
      </c>
      <c r="U21" s="5" t="str">
        <f>IF(OR(D21="",R21=0),"",ROUND(T21/R21*100,1))</f>
        <v/>
      </c>
      <c r="V21" s="5" t="str">
        <f>IF(OR(D21="",B21+C21=0),"",ROUND(T21/(B21+C21)*100,1))</f>
        <v/>
      </c>
    </row>
    <row r="22" spans="1:2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5" t="str">
        <f>IF(D22="","",ROUND(D22*(1-E22/100),2))</f>
        <v/>
      </c>
      <c r="S22" s="5" t="str">
        <f>IF(D22="","",ROUND(R22*F22/100+MIN(MAX(R22*G22/100,H22),IF(I22&gt;0,I22,999999))+J22+K22+R22*L22/100+(100/IF(M22&gt;0,M22,100)-1)*N22+R22*O22/100+P22+R22*Q22/100,2))</f>
        <v/>
      </c>
      <c r="T22" s="5" t="str">
        <f>IF(D22="","",ROUND(R22-B22-C22-S22,2))</f>
        <v/>
      </c>
      <c r="U22" s="5" t="str">
        <f>IF(OR(D22="",R22=0),"",ROUND(T22/R22*100,1))</f>
        <v/>
      </c>
      <c r="V22" s="5" t="str">
        <f>IF(OR(D22="",B22+C22=0),"",ROUND(T22/(B22+C22)*100,1))</f>
        <v/>
      </c>
    </row>
    <row r="23" spans="1:2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5" t="str">
        <f>IF(D23="","",ROUND(D23*(1-E23/100),2))</f>
        <v/>
      </c>
      <c r="S23" s="5" t="str">
        <f>IF(D23="","",ROUND(R23*F23/100+MIN(MAX(R23*G23/100,H23),IF(I23&gt;0,I23,999999))+J23+K23+R23*L23/100+(100/IF(M23&gt;0,M23,100)-1)*N23+R23*O23/100+P23+R23*Q23/100,2))</f>
        <v/>
      </c>
      <c r="T23" s="5" t="str">
        <f>IF(D23="","",ROUND(R23-B23-C23-S23,2))</f>
        <v/>
      </c>
      <c r="U23" s="5" t="str">
        <f>IF(OR(D23="",R23=0),"",ROUND(T23/R23*100,1))</f>
        <v/>
      </c>
      <c r="V23" s="5" t="str">
        <f>IF(OR(D23="",B23+C23=0),"",ROUND(T23/(B23+C23)*100,1))</f>
        <v/>
      </c>
    </row>
    <row r="24" spans="1:22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5" t="str">
        <f>IF(D24="","",ROUND(D24*(1-E24/100),2))</f>
        <v/>
      </c>
      <c r="S24" s="5" t="str">
        <f>IF(D24="","",ROUND(R24*F24/100+MIN(MAX(R24*G24/100,H24),IF(I24&gt;0,I24,999999))+J24+K24+R24*L24/100+(100/IF(M24&gt;0,M24,100)-1)*N24+R24*O24/100+P24+R24*Q24/100,2))</f>
        <v/>
      </c>
      <c r="T24" s="5" t="str">
        <f>IF(D24="","",ROUND(R24-B24-C24-S24,2))</f>
        <v/>
      </c>
      <c r="U24" s="5" t="str">
        <f>IF(OR(D24="",R24=0),"",ROUND(T24/R24*100,1))</f>
        <v/>
      </c>
      <c r="V24" s="5" t="str">
        <f>IF(OR(D24="",B24+C24=0),"",ROUND(T24/(B24+C24)*100,1))</f>
        <v/>
      </c>
    </row>
    <row r="25" spans="1:22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5" t="str">
        <f>IF(D25="","",ROUND(D25*(1-E25/100),2))</f>
        <v/>
      </c>
      <c r="S25" s="5" t="str">
        <f>IF(D25="","",ROUND(R25*F25/100+MIN(MAX(R25*G25/100,H25),IF(I25&gt;0,I25,999999))+J25+K25+R25*L25/100+(100/IF(M25&gt;0,M25,100)-1)*N25+R25*O25/100+P25+R25*Q25/100,2))</f>
        <v/>
      </c>
      <c r="T25" s="5" t="str">
        <f>IF(D25="","",ROUND(R25-B25-C25-S25,2))</f>
        <v/>
      </c>
      <c r="U25" s="5" t="str">
        <f>IF(OR(D25="",R25=0),"",ROUND(T25/R25*100,1))</f>
        <v/>
      </c>
      <c r="V25" s="5" t="str">
        <f>IF(OR(D25="",B25+C25=0),"",ROUND(T25/(B25+C25)*100,1))</f>
        <v/>
      </c>
    </row>
    <row r="26" spans="1:22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5" t="str">
        <f>IF(D26="","",ROUND(D26*(1-E26/100),2))</f>
        <v/>
      </c>
      <c r="S26" s="5" t="str">
        <f>IF(D26="","",ROUND(R26*F26/100+MIN(MAX(R26*G26/100,H26),IF(I26&gt;0,I26,999999))+J26+K26+R26*L26/100+(100/IF(M26&gt;0,M26,100)-1)*N26+R26*O26/100+P26+R26*Q26/100,2))</f>
        <v/>
      </c>
      <c r="T26" s="5" t="str">
        <f>IF(D26="","",ROUND(R26-B26-C26-S26,2))</f>
        <v/>
      </c>
      <c r="U26" s="5" t="str">
        <f>IF(OR(D26="",R26=0),"",ROUND(T26/R26*100,1))</f>
        <v/>
      </c>
      <c r="V26" s="5" t="str">
        <f>IF(OR(D26="",B26+C26=0),"",ROUND(T26/(B26+C26)*100,1))</f>
        <v/>
      </c>
    </row>
    <row r="27" spans="1:2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5" t="str">
        <f>IF(D27="","",ROUND(D27*(1-E27/100),2))</f>
        <v/>
      </c>
      <c r="S27" s="5" t="str">
        <f>IF(D27="","",ROUND(R27*F27/100+MIN(MAX(R27*G27/100,H27),IF(I27&gt;0,I27,999999))+J27+K27+R27*L27/100+(100/IF(M27&gt;0,M27,100)-1)*N27+R27*O27/100+P27+R27*Q27/100,2))</f>
        <v/>
      </c>
      <c r="T27" s="5" t="str">
        <f>IF(D27="","",ROUND(R27-B27-C27-S27,2))</f>
        <v/>
      </c>
      <c r="U27" s="5" t="str">
        <f>IF(OR(D27="",R27=0),"",ROUND(T27/R27*100,1))</f>
        <v/>
      </c>
      <c r="V27" s="5" t="str">
        <f>IF(OR(D27="",B27+C27=0),"",ROUND(T27/(B27+C27)*100,1))</f>
        <v/>
      </c>
    </row>
    <row r="28" spans="1:2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5" t="str">
        <f>IF(D28="","",ROUND(D28*(1-E28/100),2))</f>
        <v/>
      </c>
      <c r="S28" s="5" t="str">
        <f>IF(D28="","",ROUND(R28*F28/100+MIN(MAX(R28*G28/100,H28),IF(I28&gt;0,I28,999999))+J28+K28+R28*L28/100+(100/IF(M28&gt;0,M28,100)-1)*N28+R28*O28/100+P28+R28*Q28/100,2))</f>
        <v/>
      </c>
      <c r="T28" s="5" t="str">
        <f>IF(D28="","",ROUND(R28-B28-C28-S28,2))</f>
        <v/>
      </c>
      <c r="U28" s="5" t="str">
        <f>IF(OR(D28="",R28=0),"",ROUND(T28/R28*100,1))</f>
        <v/>
      </c>
      <c r="V28" s="5" t="str">
        <f>IF(OR(D28="",B28+C28=0),"",ROUND(T28/(B28+C28)*100,1))</f>
        <v/>
      </c>
    </row>
    <row r="29" spans="1:2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5" t="str">
        <f>IF(D29="","",ROUND(D29*(1-E29/100),2))</f>
        <v/>
      </c>
      <c r="S29" s="5" t="str">
        <f>IF(D29="","",ROUND(R29*F29/100+MIN(MAX(R29*G29/100,H29),IF(I29&gt;0,I29,999999))+J29+K29+R29*L29/100+(100/IF(M29&gt;0,M29,100)-1)*N29+R29*O29/100+P29+R29*Q29/100,2))</f>
        <v/>
      </c>
      <c r="T29" s="5" t="str">
        <f>IF(D29="","",ROUND(R29-B29-C29-S29,2))</f>
        <v/>
      </c>
      <c r="U29" s="5" t="str">
        <f>IF(OR(D29="",R29=0),"",ROUND(T29/R29*100,1))</f>
        <v/>
      </c>
      <c r="V29" s="5" t="str">
        <f>IF(OR(D29="",B29+C29=0),"",ROUND(T29/(B29+C29)*100,1))</f>
        <v/>
      </c>
    </row>
    <row r="30" spans="1:2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5" t="str">
        <f>IF(D30="","",ROUND(D30*(1-E30/100),2))</f>
        <v/>
      </c>
      <c r="S30" s="5" t="str">
        <f>IF(D30="","",ROUND(R30*F30/100+MIN(MAX(R30*G30/100,H30),IF(I30&gt;0,I30,999999))+J30+K30+R30*L30/100+(100/IF(M30&gt;0,M30,100)-1)*N30+R30*O30/100+P30+R30*Q30/100,2))</f>
        <v/>
      </c>
      <c r="T30" s="5" t="str">
        <f>IF(D30="","",ROUND(R30-B30-C30-S30,2))</f>
        <v/>
      </c>
      <c r="U30" s="5" t="str">
        <f>IF(OR(D30="",R30=0),"",ROUND(T30/R30*100,1))</f>
        <v/>
      </c>
      <c r="V30" s="5" t="str">
        <f>IF(OR(D30="",B30+C30=0),"",ROUND(T30/(B30+C30)*100,1))</f>
        <v/>
      </c>
    </row>
    <row r="31" spans="1:2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5" t="str">
        <f>IF(D31="","",ROUND(D31*(1-E31/100),2))</f>
        <v/>
      </c>
      <c r="S31" s="5" t="str">
        <f>IF(D31="","",ROUND(R31*F31/100+MIN(MAX(R31*G31/100,H31),IF(I31&gt;0,I31,999999))+J31+K31+R31*L31/100+(100/IF(M31&gt;0,M31,100)-1)*N31+R31*O31/100+P31+R31*Q31/100,2))</f>
        <v/>
      </c>
      <c r="T31" s="5" t="str">
        <f>IF(D31="","",ROUND(R31-B31-C31-S31,2))</f>
        <v/>
      </c>
      <c r="U31" s="5" t="str">
        <f>IF(OR(D31="",R31=0),"",ROUND(T31/R31*100,1))</f>
        <v/>
      </c>
      <c r="V31" s="5" t="str">
        <f>IF(OR(D31="",B31+C31=0),"",ROUND(T31/(B31+C31)*100,1))</f>
        <v/>
      </c>
    </row>
    <row r="32" spans="1:2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5" t="str">
        <f>IF(D32="","",ROUND(D32*(1-E32/100),2))</f>
        <v/>
      </c>
      <c r="S32" s="5" t="str">
        <f>IF(D32="","",ROUND(R32*F32/100+MIN(MAX(R32*G32/100,H32),IF(I32&gt;0,I32,999999))+J32+K32+R32*L32/100+(100/IF(M32&gt;0,M32,100)-1)*N32+R32*O32/100+P32+R32*Q32/100,2))</f>
        <v/>
      </c>
      <c r="T32" s="5" t="str">
        <f>IF(D32="","",ROUND(R32-B32-C32-S32,2))</f>
        <v/>
      </c>
      <c r="U32" s="5" t="str">
        <f>IF(OR(D32="",R32=0),"",ROUND(T32/R32*100,1))</f>
        <v/>
      </c>
      <c r="V32" s="5" t="str">
        <f>IF(OR(D32="",B32+C32=0),"",ROUND(T32/(B32+C32)*100,1))</f>
        <v/>
      </c>
    </row>
    <row r="33" spans="1:2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5" t="str">
        <f>IF(D33="","",ROUND(D33*(1-E33/100),2))</f>
        <v/>
      </c>
      <c r="S33" s="5" t="str">
        <f>IF(D33="","",ROUND(R33*F33/100+MIN(MAX(R33*G33/100,H33),IF(I33&gt;0,I33,999999))+J33+K33+R33*L33/100+(100/IF(M33&gt;0,M33,100)-1)*N33+R33*O33/100+P33+R33*Q33/100,2))</f>
        <v/>
      </c>
      <c r="T33" s="5" t="str">
        <f>IF(D33="","",ROUND(R33-B33-C33-S33,2))</f>
        <v/>
      </c>
      <c r="U33" s="5" t="str">
        <f>IF(OR(D33="",R33=0),"",ROUND(T33/R33*100,1))</f>
        <v/>
      </c>
      <c r="V33" s="5" t="str">
        <f>IF(OR(D33="",B33+C33=0),"",ROUND(T33/(B33+C33)*100,1))</f>
        <v/>
      </c>
    </row>
    <row r="34" spans="1:2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5" t="str">
        <f>IF(D34="","",ROUND(D34*(1-E34/100),2))</f>
        <v/>
      </c>
      <c r="S34" s="5" t="str">
        <f>IF(D34="","",ROUND(R34*F34/100+MIN(MAX(R34*G34/100,H34),IF(I34&gt;0,I34,999999))+J34+K34+R34*L34/100+(100/IF(M34&gt;0,M34,100)-1)*N34+R34*O34/100+P34+R34*Q34/100,2))</f>
        <v/>
      </c>
      <c r="T34" s="5" t="str">
        <f>IF(D34="","",ROUND(R34-B34-C34-S34,2))</f>
        <v/>
      </c>
      <c r="U34" s="5" t="str">
        <f>IF(OR(D34="",R34=0),"",ROUND(T34/R34*100,1))</f>
        <v/>
      </c>
      <c r="V34" s="5" t="str">
        <f>IF(OR(D34="",B34+C34=0),"",ROUND(T34/(B34+C34)*100,1))</f>
        <v/>
      </c>
    </row>
    <row r="35" spans="1:2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5" t="str">
        <f>IF(D35="","",ROUND(D35*(1-E35/100),2))</f>
        <v/>
      </c>
      <c r="S35" s="5" t="str">
        <f>IF(D35="","",ROUND(R35*F35/100+MIN(MAX(R35*G35/100,H35),IF(I35&gt;0,I35,999999))+J35+K35+R35*L35/100+(100/IF(M35&gt;0,M35,100)-1)*N35+R35*O35/100+P35+R35*Q35/100,2))</f>
        <v/>
      </c>
      <c r="T35" s="5" t="str">
        <f>IF(D35="","",ROUND(R35-B35-C35-S35,2))</f>
        <v/>
      </c>
      <c r="U35" s="5" t="str">
        <f>IF(OR(D35="",R35=0),"",ROUND(T35/R35*100,1))</f>
        <v/>
      </c>
      <c r="V35" s="5" t="str">
        <f>IF(OR(D35="",B35+C35=0),"",ROUND(T35/(B35+C35)*100,1))</f>
        <v/>
      </c>
    </row>
    <row r="36" spans="1:22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5" t="str">
        <f>IF(D36="","",ROUND(D36*(1-E36/100),2))</f>
        <v/>
      </c>
      <c r="S36" s="5" t="str">
        <f>IF(D36="","",ROUND(R36*F36/100+MIN(MAX(R36*G36/100,H36),IF(I36&gt;0,I36,999999))+J36+K36+R36*L36/100+(100/IF(M36&gt;0,M36,100)-1)*N36+R36*O36/100+P36+R36*Q36/100,2))</f>
        <v/>
      </c>
      <c r="T36" s="5" t="str">
        <f>IF(D36="","",ROUND(R36-B36-C36-S36,2))</f>
        <v/>
      </c>
      <c r="U36" s="5" t="str">
        <f>IF(OR(D36="",R36=0),"",ROUND(T36/R36*100,1))</f>
        <v/>
      </c>
      <c r="V36" s="5" t="str">
        <f>IF(OR(D36="",B36+C36=0),"",ROUND(T36/(B36+C36)*100,1))</f>
        <v/>
      </c>
    </row>
    <row r="37" spans="1:22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5" t="str">
        <f>IF(D37="","",ROUND(D37*(1-E37/100),2))</f>
        <v/>
      </c>
      <c r="S37" s="5" t="str">
        <f>IF(D37="","",ROUND(R37*F37/100+MIN(MAX(R37*G37/100,H37),IF(I37&gt;0,I37,999999))+J37+K37+R37*L37/100+(100/IF(M37&gt;0,M37,100)-1)*N37+R37*O37/100+P37+R37*Q37/100,2))</f>
        <v/>
      </c>
      <c r="T37" s="5" t="str">
        <f>IF(D37="","",ROUND(R37-B37-C37-S37,2))</f>
        <v/>
      </c>
      <c r="U37" s="5" t="str">
        <f>IF(OR(D37="",R37=0),"",ROUND(T37/R37*100,1))</f>
        <v/>
      </c>
      <c r="V37" s="5" t="str">
        <f>IF(OR(D37="",B37+C37=0),"",ROUND(T37/(B37+C37)*100,1))</f>
        <v/>
      </c>
    </row>
    <row r="38" spans="1:22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5" t="str">
        <f>IF(D38="","",ROUND(D38*(1-E38/100),2))</f>
        <v/>
      </c>
      <c r="S38" s="5" t="str">
        <f>IF(D38="","",ROUND(R38*F38/100+MIN(MAX(R38*G38/100,H38),IF(I38&gt;0,I38,999999))+J38+K38+R38*L38/100+(100/IF(M38&gt;0,M38,100)-1)*N38+R38*O38/100+P38+R38*Q38/100,2))</f>
        <v/>
      </c>
      <c r="T38" s="5" t="str">
        <f>IF(D38="","",ROUND(R38-B38-C38-S38,2))</f>
        <v/>
      </c>
      <c r="U38" s="5" t="str">
        <f>IF(OR(D38="",R38=0),"",ROUND(T38/R38*100,1))</f>
        <v/>
      </c>
      <c r="V38" s="5" t="str">
        <f>IF(OR(D38="",B38+C38=0),"",ROUND(T38/(B38+C38)*100,1))</f>
        <v/>
      </c>
    </row>
    <row r="39" spans="1:22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5" t="str">
        <f>IF(D39="","",ROUND(D39*(1-E39/100),2))</f>
        <v/>
      </c>
      <c r="S39" s="5" t="str">
        <f>IF(D39="","",ROUND(R39*F39/100+MIN(MAX(R39*G39/100,H39),IF(I39&gt;0,I39,999999))+J39+K39+R39*L39/100+(100/IF(M39&gt;0,M39,100)-1)*N39+R39*O39/100+P39+R39*Q39/100,2))</f>
        <v/>
      </c>
      <c r="T39" s="5" t="str">
        <f>IF(D39="","",ROUND(R39-B39-C39-S39,2))</f>
        <v/>
      </c>
      <c r="U39" s="5" t="str">
        <f>IF(OR(D39="",R39=0),"",ROUND(T39/R39*100,1))</f>
        <v/>
      </c>
      <c r="V39" s="5" t="str">
        <f>IF(OR(D39="",B39+C39=0),"",ROUND(T39/(B39+C39)*100,1))</f>
        <v/>
      </c>
    </row>
    <row r="40" spans="1:2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5" t="str">
        <f>IF(D40="","",ROUND(D40*(1-E40/100),2))</f>
        <v/>
      </c>
      <c r="S40" s="5" t="str">
        <f>IF(D40="","",ROUND(R40*F40/100+MIN(MAX(R40*G40/100,H40),IF(I40&gt;0,I40,999999))+J40+K40+R40*L40/100+(100/IF(M40&gt;0,M40,100)-1)*N40+R40*O40/100+P40+R40*Q40/100,2))</f>
        <v/>
      </c>
      <c r="T40" s="5" t="str">
        <f>IF(D40="","",ROUND(R40-B40-C40-S40,2))</f>
        <v/>
      </c>
      <c r="U40" s="5" t="str">
        <f>IF(OR(D40="",R40=0),"",ROUND(T40/R40*100,1))</f>
        <v/>
      </c>
      <c r="V40" s="5" t="str">
        <f>IF(OR(D40="",B40+C40=0),"",ROUND(T40/(B40+C40)*100,1))</f>
        <v/>
      </c>
    </row>
    <row r="41" spans="1:2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5" t="str">
        <f>IF(D41="","",ROUND(D41*(1-E41/100),2))</f>
        <v/>
      </c>
      <c r="S41" s="5" t="str">
        <f>IF(D41="","",ROUND(R41*F41/100+MIN(MAX(R41*G41/100,H41),IF(I41&gt;0,I41,999999))+J41+K41+R41*L41/100+(100/IF(M41&gt;0,M41,100)-1)*N41+R41*O41/100+P41+R41*Q41/100,2))</f>
        <v/>
      </c>
      <c r="T41" s="5" t="str">
        <f>IF(D41="","",ROUND(R41-B41-C41-S41,2))</f>
        <v/>
      </c>
      <c r="U41" s="5" t="str">
        <f>IF(OR(D41="",R41=0),"",ROUND(T41/R41*100,1))</f>
        <v/>
      </c>
      <c r="V41" s="5" t="str">
        <f>IF(OR(D41="",B41+C41=0),"",ROUND(T41/(B41+C41)*100,1))</f>
        <v/>
      </c>
    </row>
    <row r="42" spans="1:2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5" t="str">
        <f>IF(D42="","",ROUND(D42*(1-E42/100),2))</f>
        <v/>
      </c>
      <c r="S42" s="5" t="str">
        <f>IF(D42="","",ROUND(R42*F42/100+MIN(MAX(R42*G42/100,H42),IF(I42&gt;0,I42,999999))+J42+K42+R42*L42/100+(100/IF(M42&gt;0,M42,100)-1)*N42+R42*O42/100+P42+R42*Q42/100,2))</f>
        <v/>
      </c>
      <c r="T42" s="5" t="str">
        <f>IF(D42="","",ROUND(R42-B42-C42-S42,2))</f>
        <v/>
      </c>
      <c r="U42" s="5" t="str">
        <f>IF(OR(D42="",R42=0),"",ROUND(T42/R42*100,1))</f>
        <v/>
      </c>
      <c r="V42" s="5" t="str">
        <f>IF(OR(D42="",B42+C42=0),"",ROUND(T42/(B42+C42)*100,1))</f>
        <v/>
      </c>
    </row>
    <row r="43" spans="1:22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5" t="str">
        <f>IF(D43="","",ROUND(D43*(1-E43/100),2))</f>
        <v/>
      </c>
      <c r="S43" s="5" t="str">
        <f>IF(D43="","",ROUND(R43*F43/100+MIN(MAX(R43*G43/100,H43),IF(I43&gt;0,I43,999999))+J43+K43+R43*L43/100+(100/IF(M43&gt;0,M43,100)-1)*N43+R43*O43/100+P43+R43*Q43/100,2))</f>
        <v/>
      </c>
      <c r="T43" s="5" t="str">
        <f>IF(D43="","",ROUND(R43-B43-C43-S43,2))</f>
        <v/>
      </c>
      <c r="U43" s="5" t="str">
        <f>IF(OR(D43="",R43=0),"",ROUND(T43/R43*100,1))</f>
        <v/>
      </c>
      <c r="V43" s="5" t="str">
        <f>IF(OR(D43="",B43+C43=0),"",ROUND(T43/(B43+C43)*100,1))</f>
        <v/>
      </c>
    </row>
    <row r="44" spans="1:2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5" t="str">
        <f>IF(D44="","",ROUND(D44*(1-E44/100),2))</f>
        <v/>
      </c>
      <c r="S44" s="5" t="str">
        <f>IF(D44="","",ROUND(R44*F44/100+MIN(MAX(R44*G44/100,H44),IF(I44&gt;0,I44,999999))+J44+K44+R44*L44/100+(100/IF(M44&gt;0,M44,100)-1)*N44+R44*O44/100+P44+R44*Q44/100,2))</f>
        <v/>
      </c>
      <c r="T44" s="5" t="str">
        <f>IF(D44="","",ROUND(R44-B44-C44-S44,2))</f>
        <v/>
      </c>
      <c r="U44" s="5" t="str">
        <f>IF(OR(D44="",R44=0),"",ROUND(T44/R44*100,1))</f>
        <v/>
      </c>
      <c r="V44" s="5" t="str">
        <f>IF(OR(D44="",B44+C44=0),"",ROUND(T44/(B44+C44)*100,1))</f>
        <v/>
      </c>
    </row>
    <row r="45" spans="1:22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5" t="str">
        <f>IF(D45="","",ROUND(D45*(1-E45/100),2))</f>
        <v/>
      </c>
      <c r="S45" s="5" t="str">
        <f>IF(D45="","",ROUND(R45*F45/100+MIN(MAX(R45*G45/100,H45),IF(I45&gt;0,I45,999999))+J45+K45+R45*L45/100+(100/IF(M45&gt;0,M45,100)-1)*N45+R45*O45/100+P45+R45*Q45/100,2))</f>
        <v/>
      </c>
      <c r="T45" s="5" t="str">
        <f>IF(D45="","",ROUND(R45-B45-C45-S45,2))</f>
        <v/>
      </c>
      <c r="U45" s="5" t="str">
        <f>IF(OR(D45="",R45=0),"",ROUND(T45/R45*100,1))</f>
        <v/>
      </c>
      <c r="V45" s="5" t="str">
        <f>IF(OR(D45="",B45+C45=0),"",ROUND(T45/(B45+C45)*100,1))</f>
        <v/>
      </c>
    </row>
    <row r="46" spans="1:2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5" t="str">
        <f>IF(D46="","",ROUND(D46*(1-E46/100),2))</f>
        <v/>
      </c>
      <c r="S46" s="5" t="str">
        <f>IF(D46="","",ROUND(R46*F46/100+MIN(MAX(R46*G46/100,H46),IF(I46&gt;0,I46,999999))+J46+K46+R46*L46/100+(100/IF(M46&gt;0,M46,100)-1)*N46+R46*O46/100+P46+R46*Q46/100,2))</f>
        <v/>
      </c>
      <c r="T46" s="5" t="str">
        <f>IF(D46="","",ROUND(R46-B46-C46-S46,2))</f>
        <v/>
      </c>
      <c r="U46" s="5" t="str">
        <f>IF(OR(D46="",R46=0),"",ROUND(T46/R46*100,1))</f>
        <v/>
      </c>
      <c r="V46" s="5" t="str">
        <f>IF(OR(D46="",B46+C46=0),"",ROUND(T46/(B46+C46)*100,1))</f>
        <v/>
      </c>
    </row>
    <row r="47" spans="1:22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5" t="str">
        <f>IF(D47="","",ROUND(D47*(1-E47/100),2))</f>
        <v/>
      </c>
      <c r="S47" s="5" t="str">
        <f>IF(D47="","",ROUND(R47*F47/100+MIN(MAX(R47*G47/100,H47),IF(I47&gt;0,I47,999999))+J47+K47+R47*L47/100+(100/IF(M47&gt;0,M47,100)-1)*N47+R47*O47/100+P47+R47*Q47/100,2))</f>
        <v/>
      </c>
      <c r="T47" s="5" t="str">
        <f>IF(D47="","",ROUND(R47-B47-C47-S47,2))</f>
        <v/>
      </c>
      <c r="U47" s="5" t="str">
        <f>IF(OR(D47="",R47=0),"",ROUND(T47/R47*100,1))</f>
        <v/>
      </c>
      <c r="V47" s="5" t="str">
        <f>IF(OR(D47="",B47+C47=0),"",ROUND(T47/(B47+C47)*100,1))</f>
        <v/>
      </c>
    </row>
    <row r="48" spans="1:22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5" t="str">
        <f>IF(D48="","",ROUND(D48*(1-E48/100),2))</f>
        <v/>
      </c>
      <c r="S48" s="5" t="str">
        <f>IF(D48="","",ROUND(R48*F48/100+MIN(MAX(R48*G48/100,H48),IF(I48&gt;0,I48,999999))+J48+K48+R48*L48/100+(100/IF(M48&gt;0,M48,100)-1)*N48+R48*O48/100+P48+R48*Q48/100,2))</f>
        <v/>
      </c>
      <c r="T48" s="5" t="str">
        <f>IF(D48="","",ROUND(R48-B48-C48-S48,2))</f>
        <v/>
      </c>
      <c r="U48" s="5" t="str">
        <f>IF(OR(D48="",R48=0),"",ROUND(T48/R48*100,1))</f>
        <v/>
      </c>
      <c r="V48" s="5" t="str">
        <f>IF(OR(D48="",B48+C48=0),"",ROUND(T48/(B48+C48)*100,1))</f>
        <v/>
      </c>
    </row>
    <row r="49" spans="1:22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5" t="str">
        <f>IF(D49="","",ROUND(D49*(1-E49/100),2))</f>
        <v/>
      </c>
      <c r="S49" s="5" t="str">
        <f>IF(D49="","",ROUND(R49*F49/100+MIN(MAX(R49*G49/100,H49),IF(I49&gt;0,I49,999999))+J49+K49+R49*L49/100+(100/IF(M49&gt;0,M49,100)-1)*N49+R49*O49/100+P49+R49*Q49/100,2))</f>
        <v/>
      </c>
      <c r="T49" s="5" t="str">
        <f>IF(D49="","",ROUND(R49-B49-C49-S49,2))</f>
        <v/>
      </c>
      <c r="U49" s="5" t="str">
        <f>IF(OR(D49="",R49=0),"",ROUND(T49/R49*100,1))</f>
        <v/>
      </c>
      <c r="V49" s="5" t="str">
        <f>IF(OR(D49="",B49+C49=0),"",ROUND(T49/(B49+C49)*100,1))</f>
        <v/>
      </c>
    </row>
    <row r="50" spans="1:22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5" t="str">
        <f>IF(D50="","",ROUND(D50*(1-E50/100),2))</f>
        <v/>
      </c>
      <c r="S50" s="5" t="str">
        <f>IF(D50="","",ROUND(R50*F50/100+MIN(MAX(R50*G50/100,H50),IF(I50&gt;0,I50,999999))+J50+K50+R50*L50/100+(100/IF(M50&gt;0,M50,100)-1)*N50+R50*O50/100+P50+R50*Q50/100,2))</f>
        <v/>
      </c>
      <c r="T50" s="5" t="str">
        <f>IF(D50="","",ROUND(R50-B50-C50-S50,2))</f>
        <v/>
      </c>
      <c r="U50" s="5" t="str">
        <f>IF(OR(D50="",R50=0),"",ROUND(T50/R50*100,1))</f>
        <v/>
      </c>
      <c r="V50" s="5" t="str">
        <f>IF(OR(D50="",B50+C50=0),"",ROUND(T50/(B50+C50)*100,1))</f>
        <v/>
      </c>
    </row>
    <row r="51" spans="1:22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5" t="str">
        <f>IF(D51="","",ROUND(D51*(1-E51/100),2))</f>
        <v/>
      </c>
      <c r="S51" s="5" t="str">
        <f>IF(D51="","",ROUND(R51*F51/100+MIN(MAX(R51*G51/100,H51),IF(I51&gt;0,I51,999999))+J51+K51+R51*L51/100+(100/IF(M51&gt;0,M51,100)-1)*N51+R51*O51/100+P51+R51*Q51/100,2))</f>
        <v/>
      </c>
      <c r="T51" s="5" t="str">
        <f>IF(D51="","",ROUND(R51-B51-C51-S51,2))</f>
        <v/>
      </c>
      <c r="U51" s="5" t="str">
        <f>IF(OR(D51="",R51=0),"",ROUND(T51/R51*100,1))</f>
        <v/>
      </c>
      <c r="V51" s="5" t="str">
        <f>IF(OR(D51="",B51+C51=0),"",ROUND(T51/(B51+C51)*100,1))</f>
        <v/>
      </c>
    </row>
    <row r="52" spans="1:22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5" t="str">
        <f>IF(D52="","",ROUND(D52*(1-E52/100),2))</f>
        <v/>
      </c>
      <c r="S52" s="5" t="str">
        <f>IF(D52="","",ROUND(R52*F52/100+MIN(MAX(R52*G52/100,H52),IF(I52&gt;0,I52,999999))+J52+K52+R52*L52/100+(100/IF(M52&gt;0,M52,100)-1)*N52+R52*O52/100+P52+R52*Q52/100,2))</f>
        <v/>
      </c>
      <c r="T52" s="5" t="str">
        <f>IF(D52="","",ROUND(R52-B52-C52-S52,2))</f>
        <v/>
      </c>
      <c r="U52" s="5" t="str">
        <f>IF(OR(D52="",R52=0),"",ROUND(T52/R52*100,1))</f>
        <v/>
      </c>
      <c r="V52" s="5" t="str">
        <f>IF(OR(D52="",B52+C52=0),"",ROUND(T52/(B52+C52)*100,1))</f>
        <v/>
      </c>
    </row>
    <row r="53" spans="1:22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5" t="str">
        <f>IF(D53="","",ROUND(D53*(1-E53/100),2))</f>
        <v/>
      </c>
      <c r="S53" s="5" t="str">
        <f>IF(D53="","",ROUND(R53*F53/100+MIN(MAX(R53*G53/100,H53),IF(I53&gt;0,I53,999999))+J53+K53+R53*L53/100+(100/IF(M53&gt;0,M53,100)-1)*N53+R53*O53/100+P53+R53*Q53/100,2))</f>
        <v/>
      </c>
      <c r="T53" s="5" t="str">
        <f>IF(D53="","",ROUND(R53-B53-C53-S53,2))</f>
        <v/>
      </c>
      <c r="U53" s="5" t="str">
        <f>IF(OR(D53="",R53=0),"",ROUND(T53/R53*100,1))</f>
        <v/>
      </c>
      <c r="V53" s="5" t="str">
        <f>IF(OR(D53="",B53+C53=0),"",ROUND(T53/(B53+C53)*100,1))</f>
        <v/>
      </c>
    </row>
    <row r="54" spans="1:22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5" t="str">
        <f>IF(D54="","",ROUND(D54*(1-E54/100),2))</f>
        <v/>
      </c>
      <c r="S54" s="5" t="str">
        <f>IF(D54="","",ROUND(R54*F54/100+MIN(MAX(R54*G54/100,H54),IF(I54&gt;0,I54,999999))+J54+K54+R54*L54/100+(100/IF(M54&gt;0,M54,100)-1)*N54+R54*O54/100+P54+R54*Q54/100,2))</f>
        <v/>
      </c>
      <c r="T54" s="5" t="str">
        <f>IF(D54="","",ROUND(R54-B54-C54-S54,2))</f>
        <v/>
      </c>
      <c r="U54" s="5" t="str">
        <f>IF(OR(D54="",R54=0),"",ROUND(T54/R54*100,1))</f>
        <v/>
      </c>
      <c r="V54" s="5" t="str">
        <f>IF(OR(D54="",B54+C54=0),"",ROUND(T54/(B54+C54)*100,1))</f>
        <v/>
      </c>
    </row>
    <row r="55" spans="1:22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5" t="str">
        <f>IF(D55="","",ROUND(D55*(1-E55/100),2))</f>
        <v/>
      </c>
      <c r="S55" s="5" t="str">
        <f>IF(D55="","",ROUND(R55*F55/100+MIN(MAX(R55*G55/100,H55),IF(I55&gt;0,I55,999999))+J55+K55+R55*L55/100+(100/IF(M55&gt;0,M55,100)-1)*N55+R55*O55/100+P55+R55*Q55/100,2))</f>
        <v/>
      </c>
      <c r="T55" s="5" t="str">
        <f>IF(D55="","",ROUND(R55-B55-C55-S55,2))</f>
        <v/>
      </c>
      <c r="U55" s="5" t="str">
        <f>IF(OR(D55="",R55=0),"",ROUND(T55/R55*100,1))</f>
        <v/>
      </c>
      <c r="V55" s="5" t="str">
        <f>IF(OR(D55="",B55+C55=0),"",ROUND(T55/(B55+C55)*100,1))</f>
        <v/>
      </c>
    </row>
    <row r="56" spans="1:22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5" t="str">
        <f>IF(D56="","",ROUND(D56*(1-E56/100),2))</f>
        <v/>
      </c>
      <c r="S56" s="5" t="str">
        <f>IF(D56="","",ROUND(R56*F56/100+MIN(MAX(R56*G56/100,H56),IF(I56&gt;0,I56,999999))+J56+K56+R56*L56/100+(100/IF(M56&gt;0,M56,100)-1)*N56+R56*O56/100+P56+R56*Q56/100,2))</f>
        <v/>
      </c>
      <c r="T56" s="5" t="str">
        <f>IF(D56="","",ROUND(R56-B56-C56-S56,2))</f>
        <v/>
      </c>
      <c r="U56" s="5" t="str">
        <f>IF(OR(D56="",R56=0),"",ROUND(T56/R56*100,1))</f>
        <v/>
      </c>
      <c r="V56" s="5" t="str">
        <f>IF(OR(D56="",B56+C56=0),"",ROUND(T56/(B56+C56)*100,1))</f>
        <v/>
      </c>
    </row>
    <row r="57" spans="1:22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5" t="str">
        <f>IF(D57="","",ROUND(D57*(1-E57/100),2))</f>
        <v/>
      </c>
      <c r="S57" s="5" t="str">
        <f>IF(D57="","",ROUND(R57*F57/100+MIN(MAX(R57*G57/100,H57),IF(I57&gt;0,I57,999999))+J57+K57+R57*L57/100+(100/IF(M57&gt;0,M57,100)-1)*N57+R57*O57/100+P57+R57*Q57/100,2))</f>
        <v/>
      </c>
      <c r="T57" s="5" t="str">
        <f>IF(D57="","",ROUND(R57-B57-C57-S57,2))</f>
        <v/>
      </c>
      <c r="U57" s="5" t="str">
        <f>IF(OR(D57="",R57=0),"",ROUND(T57/R57*100,1))</f>
        <v/>
      </c>
      <c r="V57" s="5" t="str">
        <f>IF(OR(D57="",B57+C57=0),"",ROUND(T57/(B57+C57)*100,1))</f>
        <v/>
      </c>
    </row>
    <row r="58" spans="1:22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5" t="str">
        <f>IF(D58="","",ROUND(D58*(1-E58/100),2))</f>
        <v/>
      </c>
      <c r="S58" s="5" t="str">
        <f>IF(D58="","",ROUND(R58*F58/100+MIN(MAX(R58*G58/100,H58),IF(I58&gt;0,I58,999999))+J58+K58+R58*L58/100+(100/IF(M58&gt;0,M58,100)-1)*N58+R58*O58/100+P58+R58*Q58/100,2))</f>
        <v/>
      </c>
      <c r="T58" s="5" t="str">
        <f>IF(D58="","",ROUND(R58-B58-C58-S58,2))</f>
        <v/>
      </c>
      <c r="U58" s="5" t="str">
        <f>IF(OR(D58="",R58=0),"",ROUND(T58/R58*100,1))</f>
        <v/>
      </c>
      <c r="V58" s="5" t="str">
        <f>IF(OR(D58="",B58+C58=0),"",ROUND(T58/(B58+C58)*100,1))</f>
        <v/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Юнит-экономика Ozon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2026-08-12T03:48:37+03:00</dcterms:created>
  <dcterms:modified xsi:type="dcterms:W3CDTF">2026-08-12T03:48:37+03:00</dcterms:modified>
  <dc:title>Untitled Spreadsheet</dc:title>
  <dc:description/>
  <dc:subject/>
  <cp:keywords/>
  <cp:category/>
</cp:coreProperties>
</file>